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8800" windowHeight="12255" activeTab="5"/>
  </bookViews>
  <sheets>
    <sheet name="环科（5）" sheetId="1" r:id="rId1"/>
    <sheet name="环工（13）" sheetId="2" r:id="rId2"/>
    <sheet name="大气（1）" sheetId="3" r:id="rId3"/>
    <sheet name="生态（13）" sheetId="4" r:id="rId4"/>
    <sheet name="生物学（1）" sheetId="5" r:id="rId5"/>
    <sheet name="资源与环境（1）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<sst xmlns="http://schemas.openxmlformats.org/spreadsheetml/2006/main" count="192" uniqueCount="96">
  <si>
    <t>环境科学专业拟录取名单</t>
  </si>
  <si>
    <t>考生编号</t>
  </si>
  <si>
    <t>专业</t>
  </si>
  <si>
    <t>姓名</t>
  </si>
  <si>
    <t>初试成绩</t>
  </si>
  <si>
    <t>复试成绩</t>
  </si>
  <si>
    <t>总成绩</t>
  </si>
  <si>
    <t>政治</t>
  </si>
  <si>
    <t>英语（一）</t>
  </si>
  <si>
    <t>数学（二）</t>
  </si>
  <si>
    <t>环境科学</t>
  </si>
  <si>
    <t>总分</t>
  </si>
  <si>
    <t>专业综合</t>
  </si>
  <si>
    <t>英语</t>
  </si>
  <si>
    <t>824055000000070</t>
  </si>
  <si>
    <t>聂嘉阳</t>
  </si>
  <si>
    <t>824055000000117</t>
  </si>
  <si>
    <t>温凌志</t>
  </si>
  <si>
    <t>824055000000037</t>
  </si>
  <si>
    <t>蒲雨婷</t>
  </si>
  <si>
    <t>824055000000084</t>
  </si>
  <si>
    <t>王姝彤</t>
  </si>
  <si>
    <t>824055000000146</t>
  </si>
  <si>
    <t>梁艺华</t>
  </si>
  <si>
    <t>环境工程专业拟录取名单</t>
  </si>
  <si>
    <t>环境工程</t>
  </si>
  <si>
    <t>824055000000078</t>
  </si>
  <si>
    <t>王翔宇</t>
  </si>
  <si>
    <t>824055000000129</t>
  </si>
  <si>
    <t>刘颖婷</t>
  </si>
  <si>
    <t>824055000000083</t>
  </si>
  <si>
    <r>
      <rPr>
        <sz val="16"/>
        <color theme="1"/>
        <rFont val="仿宋_GB2312"/>
        <charset val="134"/>
      </rPr>
      <t>安俊</t>
    </r>
    <r>
      <rPr>
        <sz val="16"/>
        <color theme="1"/>
        <rFont val="华文仿宋"/>
        <charset val="134"/>
      </rPr>
      <t>锳</t>
    </r>
  </si>
  <si>
    <t>824055000000144</t>
  </si>
  <si>
    <t>黄鹤乔</t>
  </si>
  <si>
    <t>824055000000134</t>
  </si>
  <si>
    <t>余治豪</t>
  </si>
  <si>
    <t>824055000000075</t>
  </si>
  <si>
    <t>杨娅楠</t>
  </si>
  <si>
    <t>824055000000106</t>
  </si>
  <si>
    <t>潘锦凯</t>
  </si>
  <si>
    <t>824055000000026</t>
  </si>
  <si>
    <t>王译伟</t>
  </si>
  <si>
    <t>824055000000092</t>
  </si>
  <si>
    <t>贾云灿</t>
  </si>
  <si>
    <t>824055000000045</t>
  </si>
  <si>
    <t>潘梓睿</t>
  </si>
  <si>
    <t>824055000000091</t>
  </si>
  <si>
    <t>石佳丽</t>
  </si>
  <si>
    <t>824055000000115</t>
  </si>
  <si>
    <t>任博雯</t>
  </si>
  <si>
    <t>824055000000114</t>
  </si>
  <si>
    <t>陈嘉悦</t>
  </si>
  <si>
    <t>大气科学专业拟录取名单</t>
  </si>
  <si>
    <t>数学（三）</t>
  </si>
  <si>
    <t>大气环境</t>
  </si>
  <si>
    <t>824055000000057</t>
  </si>
  <si>
    <t>大气科学</t>
  </si>
  <si>
    <t>陈  永</t>
  </si>
  <si>
    <t>生态学专业拟录取名单</t>
  </si>
  <si>
    <t>普通生物学</t>
  </si>
  <si>
    <t>生态学</t>
  </si>
  <si>
    <t>824055000000032</t>
  </si>
  <si>
    <t>赵  汪</t>
  </si>
  <si>
    <t>824055000000077</t>
  </si>
  <si>
    <t>王忠洲</t>
  </si>
  <si>
    <t>824055000000127</t>
  </si>
  <si>
    <t>和秋萍</t>
  </si>
  <si>
    <t>824055000000121</t>
  </si>
  <si>
    <t>王  艺</t>
  </si>
  <si>
    <t>824055000000148</t>
  </si>
  <si>
    <t>李秀玉</t>
  </si>
  <si>
    <t>824055000000136</t>
  </si>
  <si>
    <t>孙熙晴</t>
  </si>
  <si>
    <t>824055000000030</t>
  </si>
  <si>
    <t>邓  曦</t>
  </si>
  <si>
    <t>824055000000099</t>
  </si>
  <si>
    <t>杨东麟</t>
  </si>
  <si>
    <t>824055000000122</t>
  </si>
  <si>
    <t>贾智越</t>
  </si>
  <si>
    <t>824055000000131</t>
  </si>
  <si>
    <t>张艺超</t>
  </si>
  <si>
    <t>824055000000080</t>
  </si>
  <si>
    <t>刘笑欣</t>
  </si>
  <si>
    <t>824055000000074</t>
  </si>
  <si>
    <t>王子阳</t>
  </si>
  <si>
    <t>824055000000107</t>
  </si>
  <si>
    <t>姜妍蓉</t>
  </si>
  <si>
    <t>生物学专业拟录取名单</t>
  </si>
  <si>
    <t>分子生物学</t>
  </si>
  <si>
    <t>824055000000056</t>
  </si>
  <si>
    <t>生物学</t>
  </si>
  <si>
    <t>丁文远</t>
  </si>
  <si>
    <t>资源与环境专业拟录取名单</t>
  </si>
  <si>
    <t>824055000000118</t>
  </si>
  <si>
    <t>资源与环境</t>
  </si>
  <si>
    <t>易碧蓝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</si>
</sst>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Times New Roman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90" zoomScaleNormal="90" workbookViewId="0">
      <selection activeCell="H22" sqref="H22"/>
    </sheetView>
  </sheetViews>
  <sheetFormatPr defaultColWidth="9" defaultRowHeight="13.5" outlineLevelRow="7"/>
  <cols>
    <col min="1" max="1" width="22" customWidth="1"/>
    <col min="2" max="2" width="13.75" customWidth="1"/>
    <col min="3" max="3" width="11.75" customWidth="1"/>
    <col min="5" max="5" width="14.375" customWidth="1"/>
    <col min="6" max="6" width="16" customWidth="1"/>
    <col min="7" max="7" width="15" customWidth="1"/>
    <col min="8" max="9" width="12.5" customWidth="1"/>
    <col min="10" max="10" width="10.5" customWidth="1"/>
    <col min="11" max="11" width="10.375" customWidth="1"/>
    <col min="12" max="12" width="13.875" customWidth="1"/>
  </cols>
  <sheetData>
    <row r="1" ht="4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9.15" customHeight="1" spans="1:12">
      <c r="A2" s="2" t="s">
        <v>1</v>
      </c>
      <c r="B2" s="2" t="s">
        <v>2</v>
      </c>
      <c r="C2" s="2" t="s">
        <v>3</v>
      </c>
      <c r="D2" s="14" t="s">
        <v>4</v>
      </c>
      <c r="E2" s="5"/>
      <c r="F2" s="5"/>
      <c r="G2" s="5"/>
      <c r="H2" s="5"/>
      <c r="I2" s="14" t="s">
        <v>5</v>
      </c>
      <c r="J2" s="5"/>
      <c r="K2" s="6"/>
      <c r="L2" s="2" t="s">
        <v>6</v>
      </c>
    </row>
    <row r="3" s="17" customFormat="1" ht="20.25" spans="1:12">
      <c r="A3" s="2"/>
      <c r="B3" s="2"/>
      <c r="C3" s="2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11</v>
      </c>
      <c r="L3" s="2"/>
    </row>
    <row r="4" s="17" customFormat="1" ht="20.25" spans="1:12">
      <c r="A4" s="3" t="s">
        <v>14</v>
      </c>
      <c r="B4" s="4" t="s">
        <v>10</v>
      </c>
      <c r="C4" s="4" t="s">
        <v>15</v>
      </c>
      <c r="D4" s="4">
        <v>61</v>
      </c>
      <c r="E4" s="4">
        <v>69</v>
      </c>
      <c r="F4" s="4">
        <v>97</v>
      </c>
      <c r="G4" s="4">
        <v>111</v>
      </c>
      <c r="H4" s="4">
        <v>338</v>
      </c>
      <c r="I4" s="16">
        <v>90</v>
      </c>
      <c r="J4" s="9">
        <v>84</v>
      </c>
      <c r="K4" s="9">
        <f>I4+J4</f>
        <v>174</v>
      </c>
      <c r="L4" s="9">
        <f>SUM(H4*0.6+K4*0.4)</f>
        <v>272.4</v>
      </c>
    </row>
    <row r="5" s="17" customFormat="1" ht="20.25" spans="1:12">
      <c r="A5" s="3" t="s">
        <v>16</v>
      </c>
      <c r="B5" s="4" t="s">
        <v>10</v>
      </c>
      <c r="C5" s="4" t="s">
        <v>17</v>
      </c>
      <c r="D5" s="4">
        <v>50</v>
      </c>
      <c r="E5" s="4">
        <v>63</v>
      </c>
      <c r="F5" s="4">
        <v>90</v>
      </c>
      <c r="G5" s="4">
        <v>105</v>
      </c>
      <c r="H5" s="4">
        <v>308</v>
      </c>
      <c r="I5" s="16">
        <v>88</v>
      </c>
      <c r="J5" s="9">
        <v>84</v>
      </c>
      <c r="K5" s="9">
        <f>I5+J5</f>
        <v>172</v>
      </c>
      <c r="L5" s="9">
        <f>SUM(H5*0.6+K5*0.4)</f>
        <v>253.6</v>
      </c>
    </row>
    <row r="6" s="17" customFormat="1" ht="20.25" spans="1:12">
      <c r="A6" s="3" t="s">
        <v>18</v>
      </c>
      <c r="B6" s="4" t="s">
        <v>10</v>
      </c>
      <c r="C6" s="4" t="s">
        <v>19</v>
      </c>
      <c r="D6" s="4">
        <v>53</v>
      </c>
      <c r="E6" s="4">
        <v>45</v>
      </c>
      <c r="F6" s="4">
        <v>73</v>
      </c>
      <c r="G6" s="4">
        <v>116</v>
      </c>
      <c r="H6" s="4">
        <v>287</v>
      </c>
      <c r="I6" s="16">
        <v>87</v>
      </c>
      <c r="J6" s="9">
        <v>85</v>
      </c>
      <c r="K6" s="9">
        <f>I6+J6</f>
        <v>172</v>
      </c>
      <c r="L6" s="9">
        <f>SUM(H6*0.6+K6*0.4)</f>
        <v>241</v>
      </c>
    </row>
    <row r="7" s="17" customFormat="1" ht="20.25" spans="1:12">
      <c r="A7" s="3" t="s">
        <v>20</v>
      </c>
      <c r="B7" s="4" t="s">
        <v>10</v>
      </c>
      <c r="C7" s="4" t="s">
        <v>21</v>
      </c>
      <c r="D7" s="4">
        <v>59</v>
      </c>
      <c r="E7" s="4">
        <v>45</v>
      </c>
      <c r="F7" s="4">
        <v>71</v>
      </c>
      <c r="G7" s="4">
        <v>114</v>
      </c>
      <c r="H7" s="4">
        <v>289</v>
      </c>
      <c r="I7" s="16">
        <v>84</v>
      </c>
      <c r="J7" s="9">
        <v>84</v>
      </c>
      <c r="K7" s="9">
        <f>I7+J7</f>
        <v>168</v>
      </c>
      <c r="L7" s="9">
        <f>SUM(H7*0.6+K7*0.4)</f>
        <v>240.6</v>
      </c>
    </row>
    <row r="8" s="17" customFormat="1" ht="20.25" spans="1:12">
      <c r="A8" s="3" t="s">
        <v>22</v>
      </c>
      <c r="B8" s="4" t="s">
        <v>10</v>
      </c>
      <c r="C8" s="4" t="s">
        <v>23</v>
      </c>
      <c r="D8" s="4">
        <v>52</v>
      </c>
      <c r="E8" s="4">
        <v>44</v>
      </c>
      <c r="F8" s="4">
        <v>100</v>
      </c>
      <c r="G8" s="4">
        <v>92</v>
      </c>
      <c r="H8" s="4">
        <v>288</v>
      </c>
      <c r="I8" s="16">
        <v>84</v>
      </c>
      <c r="J8" s="9">
        <v>84</v>
      </c>
      <c r="K8" s="9">
        <f>I8+J8</f>
        <v>168</v>
      </c>
      <c r="L8" s="9">
        <f>SUM(H8*0.6+K8*0.4)</f>
        <v>240</v>
      </c>
    </row>
  </sheetData>
  <sheetProtection sheet="1" objects="1" scenarios="1"/>
  <mergeCells count="7">
    <mergeCell ref="A1:L1"/>
    <mergeCell ref="D2:H2"/>
    <mergeCell ref="I2:K2"/>
    <mergeCell ref="A2:A3"/>
    <mergeCell ref="B2:B3"/>
    <mergeCell ref="C2:C3"/>
    <mergeCell ref="L2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2"/>
  <sheetViews>
    <sheetView zoomScale="80" zoomScaleNormal="80" workbookViewId="0">
      <selection activeCell="I14" sqref="I14"/>
    </sheetView>
  </sheetViews>
  <sheetFormatPr defaultColWidth="9" defaultRowHeight="13.5"/>
  <cols>
    <col min="1" max="1" width="20.875" customWidth="1"/>
    <col min="2" max="2" width="13.375" customWidth="1"/>
    <col min="3" max="3" width="11.875" customWidth="1"/>
    <col min="4" max="4" width="10.125" customWidth="1"/>
    <col min="5" max="5" width="16.25" customWidth="1"/>
    <col min="6" max="6" width="15.5" customWidth="1"/>
    <col min="7" max="7" width="12.75" customWidth="1"/>
    <col min="8" max="8" width="10" customWidth="1"/>
    <col min="9" max="9" width="11.375" customWidth="1"/>
    <col min="10" max="10" width="10.25" customWidth="1"/>
    <col min="11" max="11" width="13" customWidth="1"/>
    <col min="12" max="12" width="16" customWidth="1"/>
  </cols>
  <sheetData>
    <row r="2" ht="39" customHeight="1" spans="1:12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" customHeight="1" spans="1:12">
      <c r="A3" s="2" t="s">
        <v>1</v>
      </c>
      <c r="B3" s="2" t="s">
        <v>2</v>
      </c>
      <c r="C3" s="2" t="s">
        <v>3</v>
      </c>
      <c r="D3" s="14" t="s">
        <v>4</v>
      </c>
      <c r="E3" s="5"/>
      <c r="F3" s="5"/>
      <c r="G3" s="5"/>
      <c r="H3" s="6"/>
      <c r="I3" s="14" t="s">
        <v>5</v>
      </c>
      <c r="J3" s="5"/>
      <c r="K3" s="6"/>
      <c r="L3" s="2" t="s">
        <v>6</v>
      </c>
    </row>
    <row r="4" ht="20.25" spans="1:12">
      <c r="A4" s="2"/>
      <c r="B4" s="2"/>
      <c r="C4" s="2"/>
      <c r="D4" s="2" t="s">
        <v>7</v>
      </c>
      <c r="E4" s="2" t="s">
        <v>8</v>
      </c>
      <c r="F4" s="2" t="s">
        <v>9</v>
      </c>
      <c r="G4" s="2" t="s">
        <v>25</v>
      </c>
      <c r="H4" s="2" t="s">
        <v>11</v>
      </c>
      <c r="I4" s="2" t="s">
        <v>12</v>
      </c>
      <c r="J4" s="2" t="s">
        <v>13</v>
      </c>
      <c r="K4" s="2" t="s">
        <v>11</v>
      </c>
      <c r="L4" s="2"/>
    </row>
    <row r="5" ht="20.25" spans="1:12">
      <c r="A5" s="3" t="s">
        <v>26</v>
      </c>
      <c r="B5" s="4" t="s">
        <v>25</v>
      </c>
      <c r="C5" s="4" t="s">
        <v>27</v>
      </c>
      <c r="D5" s="4">
        <v>56</v>
      </c>
      <c r="E5" s="4">
        <v>61</v>
      </c>
      <c r="F5" s="4">
        <v>103</v>
      </c>
      <c r="G5" s="4">
        <v>132</v>
      </c>
      <c r="H5" s="4">
        <v>352</v>
      </c>
      <c r="I5" s="16">
        <v>89</v>
      </c>
      <c r="J5" s="9">
        <v>90</v>
      </c>
      <c r="K5" s="9">
        <f t="shared" ref="K5:K17" si="0">I5+J5</f>
        <v>179</v>
      </c>
      <c r="L5" s="9">
        <f t="shared" ref="L5:L17" si="1">SUM(H5*0.6+K5*0.4)</f>
        <v>282.8</v>
      </c>
    </row>
    <row r="6" ht="20.25" spans="1:12">
      <c r="A6" s="3" t="s">
        <v>28</v>
      </c>
      <c r="B6" s="4" t="s">
        <v>25</v>
      </c>
      <c r="C6" s="4" t="s">
        <v>29</v>
      </c>
      <c r="D6" s="4">
        <v>64</v>
      </c>
      <c r="E6" s="4">
        <v>64</v>
      </c>
      <c r="F6" s="4">
        <v>102</v>
      </c>
      <c r="G6" s="4">
        <v>117</v>
      </c>
      <c r="H6" s="4">
        <v>347</v>
      </c>
      <c r="I6" s="16">
        <v>91</v>
      </c>
      <c r="J6" s="9">
        <v>85</v>
      </c>
      <c r="K6" s="9">
        <f t="shared" si="0"/>
        <v>176</v>
      </c>
      <c r="L6" s="9">
        <f t="shared" si="1"/>
        <v>278.6</v>
      </c>
    </row>
    <row r="7" ht="21.75" spans="1:12">
      <c r="A7" s="3" t="s">
        <v>30</v>
      </c>
      <c r="B7" s="4" t="s">
        <v>25</v>
      </c>
      <c r="C7" s="4" t="s">
        <v>31</v>
      </c>
      <c r="D7" s="4">
        <v>55</v>
      </c>
      <c r="E7" s="4">
        <v>52</v>
      </c>
      <c r="F7" s="4">
        <v>115</v>
      </c>
      <c r="G7" s="4">
        <v>123</v>
      </c>
      <c r="H7" s="4">
        <v>345</v>
      </c>
      <c r="I7" s="16">
        <v>92</v>
      </c>
      <c r="J7" s="9">
        <v>84</v>
      </c>
      <c r="K7" s="9">
        <f t="shared" si="0"/>
        <v>176</v>
      </c>
      <c r="L7" s="9">
        <f t="shared" si="1"/>
        <v>277.4</v>
      </c>
    </row>
    <row r="8" ht="20.25" spans="1:12">
      <c r="A8" s="3" t="s">
        <v>32</v>
      </c>
      <c r="B8" s="4" t="s">
        <v>25</v>
      </c>
      <c r="C8" s="4" t="s">
        <v>33</v>
      </c>
      <c r="D8" s="4">
        <v>57</v>
      </c>
      <c r="E8" s="4">
        <v>64</v>
      </c>
      <c r="F8" s="4">
        <v>116</v>
      </c>
      <c r="G8" s="4">
        <v>100</v>
      </c>
      <c r="H8" s="4">
        <v>337</v>
      </c>
      <c r="I8" s="16">
        <v>92</v>
      </c>
      <c r="J8" s="9">
        <v>87</v>
      </c>
      <c r="K8" s="9">
        <f t="shared" si="0"/>
        <v>179</v>
      </c>
      <c r="L8" s="9">
        <f t="shared" si="1"/>
        <v>273.8</v>
      </c>
    </row>
    <row r="9" ht="20.25" spans="1:12">
      <c r="A9" s="3" t="s">
        <v>34</v>
      </c>
      <c r="B9" s="4" t="s">
        <v>25</v>
      </c>
      <c r="C9" s="4" t="s">
        <v>35</v>
      </c>
      <c r="D9" s="4">
        <v>48</v>
      </c>
      <c r="E9" s="4">
        <v>61</v>
      </c>
      <c r="F9" s="4">
        <v>101</v>
      </c>
      <c r="G9" s="4">
        <v>125</v>
      </c>
      <c r="H9" s="4">
        <v>335</v>
      </c>
      <c r="I9" s="16">
        <v>88</v>
      </c>
      <c r="J9" s="9">
        <v>85</v>
      </c>
      <c r="K9" s="9">
        <f t="shared" si="0"/>
        <v>173</v>
      </c>
      <c r="L9" s="9">
        <f t="shared" si="1"/>
        <v>270.2</v>
      </c>
    </row>
    <row r="10" ht="20.25" spans="1:12">
      <c r="A10" s="3" t="s">
        <v>36</v>
      </c>
      <c r="B10" s="4" t="s">
        <v>25</v>
      </c>
      <c r="C10" s="4" t="s">
        <v>37</v>
      </c>
      <c r="D10" s="4">
        <v>52</v>
      </c>
      <c r="E10" s="4">
        <v>51</v>
      </c>
      <c r="F10" s="4">
        <v>82</v>
      </c>
      <c r="G10" s="4">
        <v>126</v>
      </c>
      <c r="H10" s="4">
        <v>311</v>
      </c>
      <c r="I10" s="16">
        <v>90</v>
      </c>
      <c r="J10" s="9">
        <v>86</v>
      </c>
      <c r="K10" s="9">
        <f t="shared" si="0"/>
        <v>176</v>
      </c>
      <c r="L10" s="9">
        <f t="shared" si="1"/>
        <v>257</v>
      </c>
    </row>
    <row r="11" ht="20.25" spans="1:12">
      <c r="A11" s="3" t="s">
        <v>38</v>
      </c>
      <c r="B11" s="4" t="s">
        <v>25</v>
      </c>
      <c r="C11" s="4" t="s">
        <v>39</v>
      </c>
      <c r="D11" s="4">
        <v>61</v>
      </c>
      <c r="E11" s="4">
        <v>39</v>
      </c>
      <c r="F11" s="4">
        <v>89</v>
      </c>
      <c r="G11" s="4">
        <v>119</v>
      </c>
      <c r="H11" s="4">
        <v>308</v>
      </c>
      <c r="I11" s="16">
        <v>88</v>
      </c>
      <c r="J11" s="9">
        <v>84</v>
      </c>
      <c r="K11" s="9">
        <f t="shared" si="0"/>
        <v>172</v>
      </c>
      <c r="L11" s="9">
        <f t="shared" si="1"/>
        <v>253.6</v>
      </c>
    </row>
    <row r="12" ht="20.25" spans="1:12">
      <c r="A12" s="3" t="s">
        <v>40</v>
      </c>
      <c r="B12" s="4" t="s">
        <v>25</v>
      </c>
      <c r="C12" s="4" t="s">
        <v>41</v>
      </c>
      <c r="D12" s="4">
        <v>57</v>
      </c>
      <c r="E12" s="4">
        <v>41</v>
      </c>
      <c r="F12" s="4">
        <v>93</v>
      </c>
      <c r="G12" s="4">
        <v>118</v>
      </c>
      <c r="H12" s="4">
        <v>309</v>
      </c>
      <c r="I12" s="16">
        <v>86</v>
      </c>
      <c r="J12" s="9">
        <v>79</v>
      </c>
      <c r="K12" s="9">
        <f t="shared" si="0"/>
        <v>165</v>
      </c>
      <c r="L12" s="9">
        <f t="shared" si="1"/>
        <v>251.4</v>
      </c>
    </row>
    <row r="13" ht="20.25" spans="1:12">
      <c r="A13" s="3" t="s">
        <v>42</v>
      </c>
      <c r="B13" s="4" t="s">
        <v>25</v>
      </c>
      <c r="C13" s="4" t="s">
        <v>43</v>
      </c>
      <c r="D13" s="4">
        <v>56</v>
      </c>
      <c r="E13" s="4">
        <v>59</v>
      </c>
      <c r="F13" s="4">
        <v>66</v>
      </c>
      <c r="G13" s="4">
        <v>120</v>
      </c>
      <c r="H13" s="4">
        <v>301</v>
      </c>
      <c r="I13" s="16">
        <v>86</v>
      </c>
      <c r="J13" s="9">
        <v>81</v>
      </c>
      <c r="K13" s="9">
        <f t="shared" si="0"/>
        <v>167</v>
      </c>
      <c r="L13" s="9">
        <f t="shared" si="1"/>
        <v>247.4</v>
      </c>
    </row>
    <row r="14" ht="20.25" spans="1:12">
      <c r="A14" s="3" t="s">
        <v>44</v>
      </c>
      <c r="B14" s="4" t="s">
        <v>25</v>
      </c>
      <c r="C14" s="4" t="s">
        <v>45</v>
      </c>
      <c r="D14" s="4">
        <v>54</v>
      </c>
      <c r="E14" s="4">
        <v>60</v>
      </c>
      <c r="F14" s="4">
        <v>81</v>
      </c>
      <c r="G14" s="4">
        <v>95</v>
      </c>
      <c r="H14" s="4">
        <v>290</v>
      </c>
      <c r="I14" s="16">
        <v>88</v>
      </c>
      <c r="J14" s="9">
        <v>92</v>
      </c>
      <c r="K14" s="9">
        <f t="shared" si="0"/>
        <v>180</v>
      </c>
      <c r="L14" s="9">
        <f t="shared" si="1"/>
        <v>246</v>
      </c>
    </row>
    <row r="15" ht="20.25" spans="1:12">
      <c r="A15" s="3" t="s">
        <v>46</v>
      </c>
      <c r="B15" s="4" t="s">
        <v>25</v>
      </c>
      <c r="C15" s="4" t="s">
        <v>47</v>
      </c>
      <c r="D15" s="4">
        <v>61</v>
      </c>
      <c r="E15" s="4">
        <v>49</v>
      </c>
      <c r="F15" s="4">
        <v>74</v>
      </c>
      <c r="G15" s="4">
        <v>103</v>
      </c>
      <c r="H15" s="4">
        <v>287</v>
      </c>
      <c r="I15" s="16">
        <v>84</v>
      </c>
      <c r="J15" s="9">
        <v>92</v>
      </c>
      <c r="K15" s="9">
        <f t="shared" si="0"/>
        <v>176</v>
      </c>
      <c r="L15" s="9">
        <f t="shared" si="1"/>
        <v>242.6</v>
      </c>
    </row>
    <row r="16" ht="20.25" spans="1:12">
      <c r="A16" s="3" t="s">
        <v>48</v>
      </c>
      <c r="B16" s="4" t="s">
        <v>25</v>
      </c>
      <c r="C16" s="4" t="s">
        <v>49</v>
      </c>
      <c r="D16" s="4">
        <v>53</v>
      </c>
      <c r="E16" s="4">
        <v>49</v>
      </c>
      <c r="F16" s="4">
        <v>79</v>
      </c>
      <c r="G16" s="4">
        <v>105</v>
      </c>
      <c r="H16" s="4">
        <v>286</v>
      </c>
      <c r="I16" s="16">
        <v>84</v>
      </c>
      <c r="J16" s="9">
        <v>83</v>
      </c>
      <c r="K16" s="9">
        <f t="shared" si="0"/>
        <v>167</v>
      </c>
      <c r="L16" s="9">
        <f t="shared" si="1"/>
        <v>238.4</v>
      </c>
    </row>
    <row r="17" ht="20.25" spans="1:12">
      <c r="A17" s="3" t="s">
        <v>50</v>
      </c>
      <c r="B17" s="4" t="s">
        <v>25</v>
      </c>
      <c r="C17" s="4" t="s">
        <v>51</v>
      </c>
      <c r="D17" s="4">
        <v>60</v>
      </c>
      <c r="E17" s="4">
        <v>52</v>
      </c>
      <c r="F17" s="4">
        <v>51</v>
      </c>
      <c r="G17" s="4">
        <v>118</v>
      </c>
      <c r="H17" s="4">
        <v>281</v>
      </c>
      <c r="I17" s="16">
        <v>86</v>
      </c>
      <c r="J17" s="9">
        <v>86</v>
      </c>
      <c r="K17" s="9">
        <f t="shared" si="0"/>
        <v>172</v>
      </c>
      <c r="L17" s="9">
        <f t="shared" si="1"/>
        <v>237.4</v>
      </c>
    </row>
    <row r="22" ht="29.25" customHeight="1"/>
  </sheetData>
  <sheetProtection algorithmName="SHA-512" hashValue="7J0Fms5xX7086xNlZuQubhOP6WVhD1dYJPloV7VWXTyBdC8YHPePnL1nhZ24rlMqzWkzgQkUbeEat/gQRhrKAA==" saltValue="Nt2hfs+qnZX1tnOuzJl8pA==" spinCount="100000" sheet="1" selectLockedCells="1" selectUnlockedCells="1" objects="1"/>
  <mergeCells count="7">
    <mergeCell ref="A2:L2"/>
    <mergeCell ref="D3:H3"/>
    <mergeCell ref="I3:K3"/>
    <mergeCell ref="A3:A4"/>
    <mergeCell ref="B3:B4"/>
    <mergeCell ref="C3:C4"/>
    <mergeCell ref="L3:L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I13" sqref="I13"/>
    </sheetView>
  </sheetViews>
  <sheetFormatPr defaultColWidth="9" defaultRowHeight="13.5" outlineLevelRow="3"/>
  <cols>
    <col min="1" max="1" width="19.625" customWidth="1"/>
    <col min="2" max="2" width="12.875" customWidth="1"/>
    <col min="3" max="3" width="10.375" customWidth="1"/>
    <col min="4" max="4" width="9.625" customWidth="1"/>
    <col min="5" max="5" width="15.125" customWidth="1"/>
    <col min="6" max="6" width="14.5" customWidth="1"/>
    <col min="7" max="7" width="12.5" customWidth="1"/>
    <col min="9" max="9" width="11.125" customWidth="1"/>
    <col min="10" max="10" width="11.625" customWidth="1"/>
    <col min="11" max="11" width="10.375" customWidth="1"/>
    <col min="12" max="12" width="13.625" customWidth="1"/>
  </cols>
  <sheetData>
    <row r="1" ht="42" customHeight="1" spans="1:12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customHeight="1" spans="1:12">
      <c r="A2" s="2" t="s">
        <v>1</v>
      </c>
      <c r="B2" s="2" t="s">
        <v>2</v>
      </c>
      <c r="C2" s="2" t="s">
        <v>3</v>
      </c>
      <c r="D2" s="14" t="s">
        <v>4</v>
      </c>
      <c r="E2" s="5"/>
      <c r="F2" s="5"/>
      <c r="G2" s="5"/>
      <c r="H2" s="6"/>
      <c r="I2" s="14" t="s">
        <v>5</v>
      </c>
      <c r="J2" s="5"/>
      <c r="K2" s="6"/>
      <c r="L2" s="2" t="s">
        <v>6</v>
      </c>
    </row>
    <row r="3" ht="20.25" spans="1:12">
      <c r="A3" s="2"/>
      <c r="B3" s="2"/>
      <c r="C3" s="2"/>
      <c r="D3" s="2" t="s">
        <v>7</v>
      </c>
      <c r="E3" s="2" t="s">
        <v>8</v>
      </c>
      <c r="F3" s="2" t="s">
        <v>53</v>
      </c>
      <c r="G3" s="2" t="s">
        <v>54</v>
      </c>
      <c r="H3" s="2" t="s">
        <v>11</v>
      </c>
      <c r="I3" s="2" t="s">
        <v>12</v>
      </c>
      <c r="J3" s="2" t="s">
        <v>13</v>
      </c>
      <c r="K3" s="2" t="s">
        <v>11</v>
      </c>
      <c r="L3" s="2"/>
    </row>
    <row r="4" ht="20.25" spans="1:12">
      <c r="A4" s="3" t="s">
        <v>55</v>
      </c>
      <c r="B4" s="4" t="s">
        <v>56</v>
      </c>
      <c r="C4" s="4" t="s">
        <v>57</v>
      </c>
      <c r="D4" s="4">
        <v>59</v>
      </c>
      <c r="E4" s="4">
        <v>53</v>
      </c>
      <c r="F4" s="4">
        <v>114</v>
      </c>
      <c r="G4" s="4">
        <v>126</v>
      </c>
      <c r="H4" s="4">
        <v>352</v>
      </c>
      <c r="I4" s="16">
        <v>92</v>
      </c>
      <c r="J4" s="9">
        <v>89</v>
      </c>
      <c r="K4" s="9">
        <f>I4+J4</f>
        <v>181</v>
      </c>
      <c r="L4" s="9">
        <f>SUM(H4*0.6+K4*0.4)</f>
        <v>283.6</v>
      </c>
    </row>
  </sheetData>
  <sheetProtection algorithmName="SHA-512" hashValue="6R0+U18hPrYDLOZ4MptBp1n4TNMMtOpprF0sQfokG9rC7gWIxcoGbkFgH5Y2AzckCGtqyWk6WwN5VgZIJ6hPEQ==" saltValue="Wog3SezFm395JnVRFjzjkQ==" spinCount="100000" sheet="1" selectLockedCells="1" selectUnlockedCells="1" objects="1"/>
  <mergeCells count="7">
    <mergeCell ref="A1:L1"/>
    <mergeCell ref="D2:H2"/>
    <mergeCell ref="I2:K2"/>
    <mergeCell ref="A2:A3"/>
    <mergeCell ref="B2:B3"/>
    <mergeCell ref="C2:C3"/>
    <mergeCell ref="L2:L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7"/>
  <sheetViews>
    <sheetView zoomScale="90" zoomScaleNormal="90" workbookViewId="0">
      <selection activeCell="K26" sqref="K26"/>
    </sheetView>
  </sheetViews>
  <sheetFormatPr defaultColWidth="9" defaultRowHeight="13.5"/>
  <cols>
    <col min="1" max="1" width="21.625" customWidth="1"/>
    <col min="3" max="3" width="12.25" customWidth="1"/>
    <col min="4" max="4" width="10.375" customWidth="1"/>
    <col min="5" max="5" width="15.75" customWidth="1"/>
    <col min="6" max="6" width="14.75" customWidth="1"/>
    <col min="7" max="7" width="10.5" customWidth="1"/>
    <col min="8" max="8" width="11" customWidth="1"/>
    <col min="9" max="9" width="10.625" customWidth="1"/>
    <col min="10" max="10" width="10.75"/>
    <col min="11" max="11" width="10.75" customWidth="1"/>
    <col min="12" max="12" width="12.625" customWidth="1"/>
  </cols>
  <sheetData>
    <row r="2" ht="40.9" customHeight="1" spans="1:12">
      <c r="A2" s="1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2.15" customHeight="1" spans="1:12">
      <c r="A3" s="2" t="s">
        <v>1</v>
      </c>
      <c r="B3" s="2" t="s">
        <v>2</v>
      </c>
      <c r="C3" s="2" t="s">
        <v>3</v>
      </c>
      <c r="D3" s="5" t="s">
        <v>4</v>
      </c>
      <c r="E3" s="5"/>
      <c r="F3" s="5"/>
      <c r="G3" s="5"/>
      <c r="H3" s="6"/>
      <c r="I3" s="5" t="s">
        <v>5</v>
      </c>
      <c r="J3" s="5"/>
      <c r="K3" s="5"/>
      <c r="L3" s="2" t="s">
        <v>6</v>
      </c>
    </row>
    <row r="4" ht="20.25" spans="1:12">
      <c r="A4" s="2"/>
      <c r="B4" s="2"/>
      <c r="C4" s="2"/>
      <c r="D4" s="6" t="s">
        <v>7</v>
      </c>
      <c r="E4" s="2" t="s">
        <v>8</v>
      </c>
      <c r="F4" s="2" t="s">
        <v>59</v>
      </c>
      <c r="G4" s="2" t="s">
        <v>60</v>
      </c>
      <c r="H4" s="2" t="s">
        <v>11</v>
      </c>
      <c r="I4" s="2" t="s">
        <v>12</v>
      </c>
      <c r="J4" s="2" t="s">
        <v>13</v>
      </c>
      <c r="K4" s="14" t="s">
        <v>11</v>
      </c>
      <c r="L4" s="2"/>
    </row>
    <row r="5" ht="20.25" spans="1:12">
      <c r="A5" s="3" t="s">
        <v>61</v>
      </c>
      <c r="B5" s="4" t="s">
        <v>60</v>
      </c>
      <c r="C5" s="4" t="s">
        <v>62</v>
      </c>
      <c r="D5" s="4">
        <v>67</v>
      </c>
      <c r="E5" s="4">
        <v>60</v>
      </c>
      <c r="F5" s="4">
        <v>127</v>
      </c>
      <c r="G5" s="4">
        <v>125</v>
      </c>
      <c r="H5" s="4">
        <v>379</v>
      </c>
      <c r="I5" s="12">
        <v>94</v>
      </c>
      <c r="J5" s="12">
        <v>84</v>
      </c>
      <c r="K5" s="15">
        <f t="shared" ref="K5:K17" si="0">I5+J5</f>
        <v>178</v>
      </c>
      <c r="L5" s="9">
        <f t="shared" ref="L5:L17" si="1">SUM(H5*0.6+K5*0.4)</f>
        <v>298.6</v>
      </c>
    </row>
    <row r="6" ht="20.25" spans="1:12">
      <c r="A6" s="3" t="s">
        <v>63</v>
      </c>
      <c r="B6" s="4" t="s">
        <v>60</v>
      </c>
      <c r="C6" s="4" t="s">
        <v>64</v>
      </c>
      <c r="D6" s="4">
        <v>56</v>
      </c>
      <c r="E6" s="4">
        <v>49</v>
      </c>
      <c r="F6" s="4">
        <v>130</v>
      </c>
      <c r="G6" s="4">
        <v>92</v>
      </c>
      <c r="H6" s="4">
        <v>327</v>
      </c>
      <c r="I6" s="12">
        <v>92</v>
      </c>
      <c r="J6" s="12">
        <v>82</v>
      </c>
      <c r="K6" s="15">
        <f t="shared" si="0"/>
        <v>174</v>
      </c>
      <c r="L6" s="9">
        <f t="shared" si="1"/>
        <v>265.8</v>
      </c>
    </row>
    <row r="7" ht="20.25" spans="1:12">
      <c r="A7" s="3" t="s">
        <v>65</v>
      </c>
      <c r="B7" s="4" t="s">
        <v>60</v>
      </c>
      <c r="C7" s="4" t="s">
        <v>66</v>
      </c>
      <c r="D7" s="4">
        <v>59</v>
      </c>
      <c r="E7" s="4">
        <v>52</v>
      </c>
      <c r="F7" s="4">
        <v>122</v>
      </c>
      <c r="G7" s="4">
        <v>94</v>
      </c>
      <c r="H7" s="4">
        <v>327</v>
      </c>
      <c r="I7" s="12">
        <v>85</v>
      </c>
      <c r="J7" s="12">
        <v>81.2</v>
      </c>
      <c r="K7" s="15">
        <f t="shared" si="0"/>
        <v>166.2</v>
      </c>
      <c r="L7" s="9">
        <f t="shared" si="1"/>
        <v>262.68</v>
      </c>
    </row>
    <row r="8" ht="20.25" spans="1:12">
      <c r="A8" s="3" t="s">
        <v>67</v>
      </c>
      <c r="B8" s="4" t="s">
        <v>60</v>
      </c>
      <c r="C8" s="4" t="s">
        <v>68</v>
      </c>
      <c r="D8" s="4">
        <v>51</v>
      </c>
      <c r="E8" s="4">
        <v>47</v>
      </c>
      <c r="F8" s="4">
        <v>114</v>
      </c>
      <c r="G8" s="4">
        <v>110</v>
      </c>
      <c r="H8" s="4">
        <v>322</v>
      </c>
      <c r="I8" s="12">
        <v>88</v>
      </c>
      <c r="J8" s="12">
        <v>83</v>
      </c>
      <c r="K8" s="15">
        <f t="shared" si="0"/>
        <v>171</v>
      </c>
      <c r="L8" s="9">
        <f t="shared" si="1"/>
        <v>261.6</v>
      </c>
    </row>
    <row r="9" ht="20.25" spans="1:12">
      <c r="A9" s="3" t="s">
        <v>69</v>
      </c>
      <c r="B9" s="4" t="s">
        <v>60</v>
      </c>
      <c r="C9" s="4" t="s">
        <v>70</v>
      </c>
      <c r="D9" s="4">
        <v>53</v>
      </c>
      <c r="E9" s="4">
        <v>37</v>
      </c>
      <c r="F9" s="4">
        <v>113</v>
      </c>
      <c r="G9" s="4">
        <v>117</v>
      </c>
      <c r="H9" s="4">
        <v>320</v>
      </c>
      <c r="I9" s="12">
        <v>86</v>
      </c>
      <c r="J9" s="12">
        <v>86</v>
      </c>
      <c r="K9" s="15">
        <f t="shared" si="0"/>
        <v>172</v>
      </c>
      <c r="L9" s="9">
        <f t="shared" si="1"/>
        <v>260.8</v>
      </c>
    </row>
    <row r="10" ht="20.25" spans="1:12">
      <c r="A10" s="3" t="s">
        <v>71</v>
      </c>
      <c r="B10" s="4" t="s">
        <v>60</v>
      </c>
      <c r="C10" s="4" t="s">
        <v>72</v>
      </c>
      <c r="D10" s="4">
        <v>56</v>
      </c>
      <c r="E10" s="4">
        <v>43</v>
      </c>
      <c r="F10" s="4">
        <v>127</v>
      </c>
      <c r="G10" s="4">
        <v>99</v>
      </c>
      <c r="H10" s="4">
        <v>325</v>
      </c>
      <c r="I10" s="12">
        <v>87</v>
      </c>
      <c r="J10" s="12">
        <v>77</v>
      </c>
      <c r="K10" s="15">
        <f t="shared" si="0"/>
        <v>164</v>
      </c>
      <c r="L10" s="9">
        <f t="shared" si="1"/>
        <v>260.6</v>
      </c>
    </row>
    <row r="11" ht="20.25" spans="1:12">
      <c r="A11" s="3" t="s">
        <v>73</v>
      </c>
      <c r="B11" s="4" t="s">
        <v>60</v>
      </c>
      <c r="C11" s="4" t="s">
        <v>74</v>
      </c>
      <c r="D11" s="4">
        <v>59</v>
      </c>
      <c r="E11" s="4">
        <v>43</v>
      </c>
      <c r="F11" s="4">
        <v>110</v>
      </c>
      <c r="G11" s="4">
        <v>104</v>
      </c>
      <c r="H11" s="4">
        <v>316</v>
      </c>
      <c r="I11" s="12">
        <v>90</v>
      </c>
      <c r="J11" s="12">
        <v>83</v>
      </c>
      <c r="K11" s="15">
        <f t="shared" si="0"/>
        <v>173</v>
      </c>
      <c r="L11" s="9">
        <f t="shared" si="1"/>
        <v>258.8</v>
      </c>
    </row>
    <row r="12" ht="20.25" spans="1:12">
      <c r="A12" s="3" t="s">
        <v>75</v>
      </c>
      <c r="B12" s="4" t="s">
        <v>60</v>
      </c>
      <c r="C12" s="4" t="s">
        <v>76</v>
      </c>
      <c r="D12" s="4">
        <v>65</v>
      </c>
      <c r="E12" s="4">
        <v>45</v>
      </c>
      <c r="F12" s="4">
        <v>108</v>
      </c>
      <c r="G12" s="4">
        <v>104</v>
      </c>
      <c r="H12" s="4">
        <v>322</v>
      </c>
      <c r="I12" s="12">
        <v>65</v>
      </c>
      <c r="J12" s="12">
        <v>87</v>
      </c>
      <c r="K12" s="15">
        <f t="shared" si="0"/>
        <v>152</v>
      </c>
      <c r="L12" s="9">
        <f t="shared" si="1"/>
        <v>254</v>
      </c>
    </row>
    <row r="13" ht="20.25" spans="1:12">
      <c r="A13" s="3" t="s">
        <v>77</v>
      </c>
      <c r="B13" s="4" t="s">
        <v>60</v>
      </c>
      <c r="C13" s="4" t="s">
        <v>78</v>
      </c>
      <c r="D13" s="4">
        <v>56</v>
      </c>
      <c r="E13" s="4">
        <v>44</v>
      </c>
      <c r="F13" s="4">
        <v>113</v>
      </c>
      <c r="G13" s="4">
        <v>96</v>
      </c>
      <c r="H13" s="4">
        <v>309</v>
      </c>
      <c r="I13" s="12">
        <v>81</v>
      </c>
      <c r="J13" s="12">
        <v>86</v>
      </c>
      <c r="K13" s="15">
        <f t="shared" si="0"/>
        <v>167</v>
      </c>
      <c r="L13" s="9">
        <f t="shared" si="1"/>
        <v>252.2</v>
      </c>
    </row>
    <row r="14" ht="20.25" spans="1:12">
      <c r="A14" s="3" t="s">
        <v>79</v>
      </c>
      <c r="B14" s="4" t="s">
        <v>60</v>
      </c>
      <c r="C14" s="4" t="s">
        <v>80</v>
      </c>
      <c r="D14" s="4">
        <v>57</v>
      </c>
      <c r="E14" s="4">
        <v>41</v>
      </c>
      <c r="F14" s="4">
        <v>109</v>
      </c>
      <c r="G14" s="4">
        <v>96</v>
      </c>
      <c r="H14" s="4">
        <v>303</v>
      </c>
      <c r="I14" s="12">
        <v>84</v>
      </c>
      <c r="J14" s="12">
        <v>81</v>
      </c>
      <c r="K14" s="15">
        <f t="shared" si="0"/>
        <v>165</v>
      </c>
      <c r="L14" s="9">
        <f t="shared" si="1"/>
        <v>247.8</v>
      </c>
    </row>
    <row r="15" ht="20.25" spans="1:12">
      <c r="A15" s="3" t="s">
        <v>81</v>
      </c>
      <c r="B15" s="4" t="s">
        <v>60</v>
      </c>
      <c r="C15" s="4" t="s">
        <v>82</v>
      </c>
      <c r="D15" s="4">
        <v>49</v>
      </c>
      <c r="E15" s="4">
        <v>37</v>
      </c>
      <c r="F15" s="4">
        <v>106</v>
      </c>
      <c r="G15" s="4">
        <v>104</v>
      </c>
      <c r="H15" s="4">
        <v>296</v>
      </c>
      <c r="I15" s="12">
        <v>90</v>
      </c>
      <c r="J15" s="12">
        <v>86</v>
      </c>
      <c r="K15" s="15">
        <f t="shared" si="0"/>
        <v>176</v>
      </c>
      <c r="L15" s="9">
        <f t="shared" si="1"/>
        <v>248</v>
      </c>
    </row>
    <row r="16" ht="20.25" spans="1:12">
      <c r="A16" s="3" t="s">
        <v>83</v>
      </c>
      <c r="B16" s="4" t="s">
        <v>60</v>
      </c>
      <c r="C16" s="4" t="s">
        <v>84</v>
      </c>
      <c r="D16" s="4">
        <v>49</v>
      </c>
      <c r="E16" s="4">
        <v>68</v>
      </c>
      <c r="F16" s="4">
        <v>91</v>
      </c>
      <c r="G16" s="4">
        <v>92</v>
      </c>
      <c r="H16" s="4">
        <v>300</v>
      </c>
      <c r="I16" s="12">
        <v>86</v>
      </c>
      <c r="J16" s="12">
        <v>83</v>
      </c>
      <c r="K16" s="15">
        <f t="shared" si="0"/>
        <v>169</v>
      </c>
      <c r="L16" s="9">
        <f t="shared" si="1"/>
        <v>247.6</v>
      </c>
    </row>
    <row r="17" ht="20.25" spans="1:12">
      <c r="A17" s="3" t="s">
        <v>85</v>
      </c>
      <c r="B17" s="4" t="s">
        <v>60</v>
      </c>
      <c r="C17" s="4" t="s">
        <v>86</v>
      </c>
      <c r="D17" s="4">
        <v>49</v>
      </c>
      <c r="E17" s="4">
        <v>37</v>
      </c>
      <c r="F17" s="4">
        <v>107</v>
      </c>
      <c r="G17" s="4">
        <v>105</v>
      </c>
      <c r="H17" s="4">
        <v>298</v>
      </c>
      <c r="I17" s="12">
        <v>78</v>
      </c>
      <c r="J17" s="12">
        <v>76</v>
      </c>
      <c r="K17" s="15">
        <f t="shared" si="0"/>
        <v>154</v>
      </c>
      <c r="L17" s="9">
        <f t="shared" si="1"/>
        <v>240.4</v>
      </c>
    </row>
  </sheetData>
  <sheetProtection algorithmName="SHA-512" hashValue="9majh+SzbLcwI/I+/PljwDkWRuympv5JAdr9i/tBHczGaXz3u+zO8qMIMdVLUfVHfnZ3u/x4bolu3L/tvEGayQ==" saltValue="96cohOiU+aWAk4uvVsrPjg==" spinCount="100000" sheet="1" selectLockedCells="1" selectUnlockedCells="1" objects="1"/>
  <mergeCells count="7">
    <mergeCell ref="A2:L2"/>
    <mergeCell ref="D3:H3"/>
    <mergeCell ref="I3:K3"/>
    <mergeCell ref="A3:A4"/>
    <mergeCell ref="B3:B4"/>
    <mergeCell ref="C3:C4"/>
    <mergeCell ref="L3:L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I4" sqref="I4"/>
    </sheetView>
  </sheetViews>
  <sheetFormatPr defaultColWidth="9" defaultRowHeight="13.5" outlineLevelRow="3"/>
  <cols>
    <col min="1" max="1" width="20" customWidth="1"/>
    <col min="5" max="5" width="15.75" customWidth="1"/>
    <col min="6" max="6" width="15.5" customWidth="1"/>
    <col min="7" max="7" width="16" customWidth="1"/>
    <col min="8" max="8" width="10" customWidth="1"/>
    <col min="9" max="9" width="12.875" customWidth="1"/>
    <col min="10" max="10" width="10.625" customWidth="1"/>
    <col min="11" max="11" width="9.875"/>
    <col min="12" max="12" width="13" customWidth="1"/>
  </cols>
  <sheetData>
    <row r="1" ht="36" customHeight="1" spans="1:12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" customHeight="1" spans="1:12">
      <c r="A2" s="2" t="s">
        <v>1</v>
      </c>
      <c r="B2" s="2" t="s">
        <v>2</v>
      </c>
      <c r="C2" s="2" t="s">
        <v>3</v>
      </c>
      <c r="D2" s="2"/>
      <c r="E2" s="5" t="s">
        <v>4</v>
      </c>
      <c r="F2" s="5"/>
      <c r="G2" s="5"/>
      <c r="H2" s="6"/>
      <c r="I2" s="5" t="s">
        <v>5</v>
      </c>
      <c r="J2" s="5"/>
      <c r="K2" s="6"/>
      <c r="L2" s="10" t="s">
        <v>6</v>
      </c>
    </row>
    <row r="3" ht="24" customHeight="1" spans="1:12">
      <c r="A3" s="2"/>
      <c r="B3" s="2"/>
      <c r="C3" s="2"/>
      <c r="D3" s="2" t="s">
        <v>7</v>
      </c>
      <c r="E3" s="2" t="s">
        <v>8</v>
      </c>
      <c r="F3" s="2" t="s">
        <v>59</v>
      </c>
      <c r="G3" s="2" t="s">
        <v>88</v>
      </c>
      <c r="H3" s="2" t="s">
        <v>11</v>
      </c>
      <c r="I3" s="2" t="s">
        <v>12</v>
      </c>
      <c r="J3" s="2" t="s">
        <v>13</v>
      </c>
      <c r="K3" s="2" t="s">
        <v>11</v>
      </c>
      <c r="L3" s="11"/>
    </row>
    <row r="4" ht="20.25" spans="1:12">
      <c r="A4" s="3" t="s">
        <v>89</v>
      </c>
      <c r="B4" s="4" t="s">
        <v>90</v>
      </c>
      <c r="C4" s="4" t="s">
        <v>91</v>
      </c>
      <c r="D4" s="4">
        <v>55</v>
      </c>
      <c r="E4" s="4">
        <v>67</v>
      </c>
      <c r="F4" s="4">
        <v>106</v>
      </c>
      <c r="G4" s="4">
        <v>92</v>
      </c>
      <c r="H4" s="4">
        <v>320</v>
      </c>
      <c r="I4" s="12">
        <v>86</v>
      </c>
      <c r="J4" s="12">
        <v>93</v>
      </c>
      <c r="K4" s="13">
        <f>I4+J4</f>
        <v>179</v>
      </c>
      <c r="L4" s="9">
        <f>SUM(H4*0.6+K4*0.4)</f>
        <v>263.6</v>
      </c>
    </row>
  </sheetData>
  <sheetProtection algorithmName="SHA-512" hashValue="5IFynzjoC/l6oSArQC+EQ6WXw8KyH3Xh+v2aSvYPfH0Xxh30wWPz2rGqJnFp0tBV+/LVgm0s5wHNkY62gUsHQw==" saltValue="iwge7q3FhJrpREjeESet7Q==" spinCount="100000" sheet="1" selectLockedCells="1" selectUnlockedCells="1" objects="1"/>
  <mergeCells count="7">
    <mergeCell ref="A1:L1"/>
    <mergeCell ref="E2:H2"/>
    <mergeCell ref="I2:K2"/>
    <mergeCell ref="A2:A3"/>
    <mergeCell ref="B2:B3"/>
    <mergeCell ref="C2:C3"/>
    <mergeCell ref="L2:L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I4" sqref="I4"/>
    </sheetView>
  </sheetViews>
  <sheetFormatPr defaultColWidth="9" defaultRowHeight="13.5" outlineLevelRow="3"/>
  <cols>
    <col min="1" max="1" width="21.375" customWidth="1"/>
    <col min="2" max="2" width="17" customWidth="1"/>
    <col min="3" max="3" width="12.25" customWidth="1"/>
    <col min="4" max="4" width="10.125" customWidth="1"/>
    <col min="5" max="5" width="14.75" customWidth="1"/>
    <col min="6" max="6" width="15.5" customWidth="1"/>
    <col min="7" max="7" width="12.375" customWidth="1"/>
    <col min="8" max="8" width="11.625" customWidth="1"/>
    <col min="9" max="9" width="12.125" customWidth="1"/>
    <col min="10" max="10" width="10" customWidth="1"/>
    <col min="11" max="11" width="12.625"/>
    <col min="12" max="12" width="13.75" customWidth="1"/>
  </cols>
  <sheetData>
    <row r="1" ht="39" customHeight="1" spans="1:12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5" t="s">
        <v>5</v>
      </c>
      <c r="J2" s="5"/>
      <c r="K2" s="6"/>
      <c r="L2" s="2" t="s">
        <v>6</v>
      </c>
    </row>
    <row r="3" ht="20.25" spans="1:12">
      <c r="A3" s="2"/>
      <c r="B3" s="2"/>
      <c r="C3" s="2"/>
      <c r="D3" s="2" t="s">
        <v>7</v>
      </c>
      <c r="E3" s="2" t="s">
        <v>8</v>
      </c>
      <c r="F3" s="2" t="s">
        <v>9</v>
      </c>
      <c r="G3" s="2" t="s">
        <v>25</v>
      </c>
      <c r="H3" s="2" t="s">
        <v>11</v>
      </c>
      <c r="I3" s="2" t="s">
        <v>12</v>
      </c>
      <c r="J3" s="2" t="s">
        <v>13</v>
      </c>
      <c r="K3" s="2" t="s">
        <v>11</v>
      </c>
      <c r="L3" s="2"/>
    </row>
    <row r="4" ht="20.25" spans="1:12">
      <c r="A4" s="3" t="s">
        <v>93</v>
      </c>
      <c r="B4" s="4" t="s">
        <v>94</v>
      </c>
      <c r="C4" s="4" t="s">
        <v>95</v>
      </c>
      <c r="D4" s="4">
        <v>58</v>
      </c>
      <c r="E4" s="4">
        <v>43</v>
      </c>
      <c r="F4" s="4">
        <v>89</v>
      </c>
      <c r="G4" s="4">
        <v>120</v>
      </c>
      <c r="H4" s="4">
        <v>310</v>
      </c>
      <c r="I4" s="7">
        <v>87</v>
      </c>
      <c r="J4" s="8">
        <v>86</v>
      </c>
      <c r="K4" s="9">
        <f>I4+J4</f>
        <v>173</v>
      </c>
      <c r="L4" s="9">
        <f>SUM(H4*0.6+K4*0.4)</f>
        <v>255.2</v>
      </c>
    </row>
  </sheetData>
  <sheetProtection algorithmName="SHA-512" hashValue="JfFPJOmD1e80CjWBMtweM3oJMj4MiY+bv0w/fionfoLATgGcePHLE+2hJqCzqbp399EoHqRAdWTrXJKbEMHV2g==" saltValue="sLp1SpsT4ao7mvrtl6GN+w==" spinCount="100000" sheet="1" selectLockedCells="1" selectUnlockedCells="1" objects="1"/>
  <mergeCells count="7">
    <mergeCell ref="A1:L1"/>
    <mergeCell ref="D2:H2"/>
    <mergeCell ref="I2:K2"/>
    <mergeCell ref="A2:A3"/>
    <mergeCell ref="B2:B3"/>
    <mergeCell ref="C2:C3"/>
    <mergeCell ref="L2:L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环科（5）</vt:lpstr>
      <vt:lpstr>环工（13）</vt:lpstr>
      <vt:lpstr>大气（1）</vt:lpstr>
      <vt:lpstr>生态（13）</vt:lpstr>
      <vt:lpstr>生物学（1）</vt:lpstr>
      <vt:lpstr>资源与环境（1）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</dc:creator>
  <cp:lastModifiedBy>代代</cp:lastModifiedBy>
  <dcterms:created xsi:type="dcterms:W3CDTF">2023-05-12T11:15:00Z</dcterms:created>
  <dcterms:modified xsi:type="dcterms:W3CDTF">2025-03-19T10:41:51Z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89AE3AE093F340C6AE140D5A0A2F8750_13</vt:lpwstr>
  </property>
</Properties>
</file>